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9040" windowHeight="15780"/>
  </bookViews>
  <sheets>
    <sheet name="DT x" sheetId="10" r:id="rId1"/>
  </sheets>
  <definedNames>
    <definedName name="_xlnm.Print_Area" localSheetId="0">'DT x'!$B$2:$K$58</definedName>
    <definedName name="Print_Area_0" localSheetId="0">#REF!</definedName>
    <definedName name="Print_Area_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0" l="1"/>
  <c r="H30" i="10"/>
  <c r="H24" i="10"/>
  <c r="H11" i="10"/>
  <c r="H34" i="10" l="1"/>
  <c r="H46" i="10" l="1"/>
  <c r="H48" i="10" l="1"/>
  <c r="H50" i="10"/>
</calcChain>
</file>

<file path=xl/sharedStrings.xml><?xml version="1.0" encoding="utf-8"?>
<sst xmlns="http://schemas.openxmlformats.org/spreadsheetml/2006/main" count="74" uniqueCount="52">
  <si>
    <t>ATTIVITA' A FREQUENZA PROGRAMMATA PISTE/STAZIONI</t>
  </si>
  <si>
    <t>ID</t>
  </si>
  <si>
    <t>Descrizione</t>
  </si>
  <si>
    <t>Unità di misura</t>
  </si>
  <si>
    <t>A</t>
  </si>
  <si>
    <t>Pulizia ordinaria piste/cabina/isole/tunnel</t>
  </si>
  <si>
    <t>mese</t>
  </si>
  <si>
    <t>B</t>
  </si>
  <si>
    <t>Pulizia profonda piste</t>
  </si>
  <si>
    <t>C</t>
  </si>
  <si>
    <t>Ablazione chimica acciai</t>
  </si>
  <si>
    <t>ATTIVITA' A FREQUENZA PROGRAMMATA FABBRICATI</t>
  </si>
  <si>
    <t>a.</t>
  </si>
  <si>
    <t>Uffici della Direzione di Tronco</t>
  </si>
  <si>
    <t>b.</t>
  </si>
  <si>
    <t>Uffici di stazione</t>
  </si>
  <si>
    <t>c.</t>
  </si>
  <si>
    <t>Posti di manutenzione</t>
  </si>
  <si>
    <t>d.</t>
  </si>
  <si>
    <t>e.</t>
  </si>
  <si>
    <t>Uffici SPEA</t>
  </si>
  <si>
    <t>f.</t>
  </si>
  <si>
    <t>Punti blu</t>
  </si>
  <si>
    <t>g.</t>
  </si>
  <si>
    <t>h.</t>
  </si>
  <si>
    <t xml:space="preserve">Magazzini / Autorimesse </t>
  </si>
  <si>
    <t>ATTIVITA' A FREQUENZA PROGRAMMATA DERATTIZZAZIONE E DISINFESTAZIONE</t>
  </si>
  <si>
    <t>Servizio/materiale</t>
  </si>
  <si>
    <t>D1</t>
  </si>
  <si>
    <t>Attività A - canone</t>
  </si>
  <si>
    <t>SCHEMA OFFERTA ECONOMICA</t>
  </si>
  <si>
    <t>Stima dei costi aziendali relativi alla salute ed alla sicurezza sui luoghi di lavoro di cui all’art. 95, comma 10 del Codice</t>
  </si>
  <si>
    <t>Stima dei costi della manodopera, ai sensi dell’art. 95, comma 10 del Codice</t>
  </si>
  <si>
    <t>Canone mensile</t>
  </si>
  <si>
    <t>Numero mesi</t>
  </si>
  <si>
    <t>Subtotale 3</t>
  </si>
  <si>
    <t>Subtotale 2</t>
  </si>
  <si>
    <t>Subtotale 1</t>
  </si>
  <si>
    <r>
      <t>RIBASSO UNICO PERCENTUALE SU ELENCO PREZZI "</t>
    </r>
    <r>
      <rPr>
        <b/>
        <i/>
        <sz val="10"/>
        <color theme="1"/>
        <rFont val="Arial"/>
        <family val="2"/>
      </rPr>
      <t>ELENCO PREZZI VER.1</t>
    </r>
    <r>
      <rPr>
        <b/>
        <sz val="10"/>
        <color theme="1"/>
        <rFont val="Arial"/>
        <family val="2"/>
      </rPr>
      <t>"</t>
    </r>
  </si>
  <si>
    <t>RIBASSO PERCENTUALE COMPLESSIVO SU VALORE BASE D'ASTA CANONE + MISURA</t>
  </si>
  <si>
    <t>ATTIVITA' A CHIAMATA</t>
  </si>
  <si>
    <t>TOTALE ATTIVITA' A CHIAMATA</t>
  </si>
  <si>
    <t>Shelters, Ripetitori, Siti TOWER CO, ecc.</t>
  </si>
  <si>
    <t>Laboratori e sale impanti</t>
  </si>
  <si>
    <t>Inserire i prezzi unitari delle attività a canone</t>
  </si>
  <si>
    <t>VALORE BASE D'ASTA ATTIVITA' RIFERITE AD ELENCO PREZZI - valore per 48 mesi</t>
  </si>
  <si>
    <t>TOTALE ATTIVITA' A CANONE (Subtotale 1 + Subtotale 2 + Subtotale 3) OFFERTO - per 48 mesi</t>
  </si>
  <si>
    <t>VALORE BASE D'ASTA ATTIVITA' RIFERITE A CANONE - valore per 48 mesi</t>
  </si>
  <si>
    <t>TOTALE ATTIVITA' CANONE + MISURA - offerta economica complessiva per 48 mesi</t>
  </si>
  <si>
    <t>TOTALE ATTIVITA' CANONE + MISURA - offerta economica complessiva per 24 mesi (importo contrattuale)</t>
  </si>
  <si>
    <t>DATA E NOME DELL'OFFERENTE</t>
  </si>
  <si>
    <t>Direzione 8° Tronco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</si>
</sst>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9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4" fontId="5" fillId="0" borderId="0" xfId="0" applyNumberFormat="1" applyFont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44" fontId="5" fillId="0" borderId="4" xfId="0" applyNumberFormat="1" applyFont="1" applyBorder="1" applyAlignment="1">
      <alignment vertical="center" wrapText="1"/>
    </xf>
    <xf numFmtId="44" fontId="4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1" xfId="2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12" fillId="7" borderId="6" xfId="0" applyFont="1" applyFill="1" applyBorder="1" applyAlignment="1">
      <alignment vertical="center"/>
    </xf>
    <xf numFmtId="10" fontId="4" fillId="0" borderId="7" xfId="2" applyNumberFormat="1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 applyProtection="1">
      <alignment vertical="center" wrapText="1"/>
      <protection locked="0"/>
    </xf>
    <xf numFmtId="44" fontId="5" fillId="2" borderId="3" xfId="1" applyFont="1" applyFill="1" applyBorder="1" applyAlignment="1" applyProtection="1">
      <alignment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8" xfId="1" applyFont="1" applyFill="1" applyBorder="1" applyAlignment="1" applyProtection="1">
      <alignment horizontal="center" vertical="center" wrapText="1"/>
      <protection locked="0"/>
    </xf>
    <xf numFmtId="44" fontId="2" fillId="2" borderId="9" xfId="1" applyFont="1" applyFill="1" applyBorder="1" applyAlignment="1" applyProtection="1">
      <alignment horizontal="center" vertical="center" wrapText="1"/>
      <protection locked="0"/>
    </xf>
    <xf numFmtId="44" fontId="2" fillId="2" borderId="10" xfId="1" applyFont="1" applyFill="1" applyBorder="1" applyAlignment="1" applyProtection="1">
      <alignment horizontal="center" vertical="center" wrapText="1"/>
      <protection locked="0"/>
    </xf>
    <xf numFmtId="44" fontId="2" fillId="2" borderId="28" xfId="1" applyFont="1" applyFill="1" applyBorder="1" applyAlignment="1" applyProtection="1">
      <alignment horizontal="center" vertical="center" wrapText="1"/>
      <protection locked="0"/>
    </xf>
    <xf numFmtId="44" fontId="2" fillId="2" borderId="29" xfId="1" applyFont="1" applyFill="1" applyBorder="1" applyAlignment="1" applyProtection="1">
      <alignment vertical="center" wrapText="1"/>
      <protection locked="0"/>
    </xf>
    <xf numFmtId="44" fontId="2" fillId="2" borderId="30" xfId="1" applyFont="1" applyFill="1" applyBorder="1" applyAlignment="1" applyProtection="1">
      <alignment vertical="center" wrapText="1"/>
      <protection locked="0"/>
    </xf>
    <xf numFmtId="44" fontId="5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44" fontId="5" fillId="8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44" fontId="2" fillId="0" borderId="0" xfId="0" applyNumberFormat="1" applyFont="1" applyAlignment="1">
      <alignment vertical="center" wrapText="1"/>
    </xf>
  </cellXfs>
  <cellStyles count="13">
    <cellStyle name="Euro" xfId="3"/>
    <cellStyle name="Euro 2" xfId="4"/>
    <cellStyle name="Normale" xfId="0" builtinId="0"/>
    <cellStyle name="Normale 2" xfId="5"/>
    <cellStyle name="Normale 2 2" xfId="6"/>
    <cellStyle name="Normale 2 3" xfId="7"/>
    <cellStyle name="Normale 3" xfId="8"/>
    <cellStyle name="Normale 4" xfId="9"/>
    <cellStyle name="Normale 5" xfId="10"/>
    <cellStyle name="Percentuale" xfId="2" builtinId="5"/>
    <cellStyle name="Percentuale 2" xfId="11"/>
    <cellStyle name="Percentuale 3" xfId="1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topLeftCell="A16" zoomScale="85" zoomScaleNormal="85" workbookViewId="0">
      <selection activeCell="H50" sqref="H50"/>
    </sheetView>
  </sheetViews>
  <sheetFormatPr defaultColWidth="9.140625" defaultRowHeight="12.75" x14ac:dyDescent="0.25"/>
  <cols>
    <col min="1" max="1" width="8.28515625" style="1" customWidth="1"/>
    <col min="2" max="2" width="3.7109375" style="1" customWidth="1"/>
    <col min="3" max="3" width="5.7109375" style="1" customWidth="1"/>
    <col min="4" max="4" width="9" style="1" bestFit="1" customWidth="1"/>
    <col min="5" max="5" width="115.7109375" style="1" customWidth="1"/>
    <col min="6" max="6" width="15.140625" style="1" bestFit="1" customWidth="1"/>
    <col min="7" max="7" width="13.85546875" style="1" bestFit="1" customWidth="1"/>
    <col min="8" max="8" width="20.7109375" style="2" customWidth="1"/>
    <col min="9" max="9" width="3.7109375" style="1" customWidth="1"/>
    <col min="10" max="10" width="9.140625" style="1"/>
    <col min="11" max="11" width="53.85546875" style="1" bestFit="1" customWidth="1"/>
    <col min="12" max="16384" width="9.140625" style="1"/>
  </cols>
  <sheetData>
    <row r="2" spans="2:11" ht="13.5" thickBot="1" x14ac:dyDescent="0.3">
      <c r="B2" s="26"/>
      <c r="C2" s="27"/>
      <c r="D2" s="27"/>
      <c r="E2" s="27"/>
      <c r="F2" s="27"/>
      <c r="G2" s="27"/>
      <c r="H2" s="63"/>
      <c r="I2" s="28"/>
    </row>
    <row r="3" spans="2:11" ht="34.5" customHeight="1" thickBot="1" x14ac:dyDescent="0.3">
      <c r="B3" s="29"/>
      <c r="E3" s="62" t="s">
        <v>30</v>
      </c>
      <c r="H3" s="65" t="s">
        <v>51</v>
      </c>
      <c r="I3" s="30"/>
      <c r="K3" s="72"/>
    </row>
    <row r="4" spans="2:11" ht="15" customHeight="1" thickBot="1" x14ac:dyDescent="0.3">
      <c r="B4" s="29"/>
      <c r="H4" s="1"/>
      <c r="I4" s="30"/>
    </row>
    <row r="5" spans="2:11" ht="30" customHeight="1" thickBot="1" x14ac:dyDescent="0.3">
      <c r="B5" s="29"/>
      <c r="C5" s="48">
        <v>1</v>
      </c>
      <c r="D5" s="41"/>
      <c r="E5" s="41" t="s">
        <v>0</v>
      </c>
      <c r="H5" s="70" t="s">
        <v>44</v>
      </c>
      <c r="I5" s="30"/>
    </row>
    <row r="6" spans="2:11" x14ac:dyDescent="0.25">
      <c r="B6" s="29"/>
      <c r="H6" s="71"/>
      <c r="I6" s="30"/>
    </row>
    <row r="7" spans="2:11" s="3" customFormat="1" ht="30" customHeight="1" x14ac:dyDescent="0.25">
      <c r="B7" s="31"/>
      <c r="D7" s="50" t="s">
        <v>1</v>
      </c>
      <c r="E7" s="50" t="s">
        <v>2</v>
      </c>
      <c r="F7" s="50" t="s">
        <v>3</v>
      </c>
      <c r="G7" s="50" t="s">
        <v>34</v>
      </c>
      <c r="H7" s="51" t="s">
        <v>33</v>
      </c>
      <c r="I7" s="32"/>
    </row>
    <row r="8" spans="2:11" ht="20.100000000000001" customHeight="1" x14ac:dyDescent="0.25">
      <c r="B8" s="29"/>
      <c r="D8" s="38" t="s">
        <v>4</v>
      </c>
      <c r="E8" s="18" t="s">
        <v>5</v>
      </c>
      <c r="F8" s="12" t="s">
        <v>6</v>
      </c>
      <c r="G8" s="12">
        <v>48</v>
      </c>
      <c r="H8" s="58"/>
      <c r="I8" s="30"/>
    </row>
    <row r="9" spans="2:11" ht="20.100000000000001" customHeight="1" x14ac:dyDescent="0.25">
      <c r="B9" s="29"/>
      <c r="D9" s="39" t="s">
        <v>7</v>
      </c>
      <c r="E9" s="19" t="s">
        <v>8</v>
      </c>
      <c r="F9" s="13" t="s">
        <v>6</v>
      </c>
      <c r="G9" s="13">
        <v>48</v>
      </c>
      <c r="H9" s="59"/>
      <c r="I9" s="30"/>
    </row>
    <row r="10" spans="2:11" ht="20.100000000000001" customHeight="1" x14ac:dyDescent="0.25">
      <c r="B10" s="29"/>
      <c r="D10" s="40" t="s">
        <v>9</v>
      </c>
      <c r="E10" s="20" t="s">
        <v>10</v>
      </c>
      <c r="F10" s="14" t="s">
        <v>6</v>
      </c>
      <c r="G10" s="14">
        <v>48</v>
      </c>
      <c r="H10" s="60"/>
      <c r="I10" s="30"/>
    </row>
    <row r="11" spans="2:11" ht="20.100000000000001" customHeight="1" x14ac:dyDescent="0.25">
      <c r="B11" s="29"/>
      <c r="D11" s="4" t="s">
        <v>37</v>
      </c>
      <c r="H11" s="61">
        <f>+SUMPRODUCT(G8:G10,H8:H10)</f>
        <v>0</v>
      </c>
      <c r="I11" s="30"/>
    </row>
    <row r="12" spans="2:11" ht="15" customHeight="1" thickBot="1" x14ac:dyDescent="0.3">
      <c r="B12" s="29"/>
      <c r="I12" s="30"/>
    </row>
    <row r="13" spans="2:11" ht="30" customHeight="1" thickBot="1" x14ac:dyDescent="0.3">
      <c r="B13" s="29"/>
      <c r="C13" s="48">
        <v>2</v>
      </c>
      <c r="D13" s="41"/>
      <c r="E13" s="41" t="s">
        <v>11</v>
      </c>
      <c r="H13" s="70" t="s">
        <v>44</v>
      </c>
      <c r="I13" s="30"/>
    </row>
    <row r="14" spans="2:11" x14ac:dyDescent="0.25">
      <c r="B14" s="29"/>
      <c r="H14" s="71"/>
      <c r="I14" s="30"/>
    </row>
    <row r="15" spans="2:11" ht="30" customHeight="1" x14ac:dyDescent="0.25">
      <c r="B15" s="29"/>
      <c r="D15" s="50" t="s">
        <v>1</v>
      </c>
      <c r="E15" s="50" t="s">
        <v>2</v>
      </c>
      <c r="F15" s="50" t="s">
        <v>3</v>
      </c>
      <c r="G15" s="50" t="s">
        <v>34</v>
      </c>
      <c r="H15" s="51" t="s">
        <v>33</v>
      </c>
      <c r="I15" s="30"/>
    </row>
    <row r="16" spans="2:11" ht="20.100000000000001" customHeight="1" x14ac:dyDescent="0.25">
      <c r="B16" s="29"/>
      <c r="D16" s="12" t="s">
        <v>12</v>
      </c>
      <c r="E16" s="18" t="s">
        <v>13</v>
      </c>
      <c r="F16" s="15" t="s">
        <v>6</v>
      </c>
      <c r="G16" s="12">
        <v>48</v>
      </c>
      <c r="H16" s="55"/>
      <c r="I16" s="30"/>
    </row>
    <row r="17" spans="2:11" ht="20.100000000000001" customHeight="1" x14ac:dyDescent="0.25">
      <c r="B17" s="29"/>
      <c r="D17" s="13" t="s">
        <v>14</v>
      </c>
      <c r="E17" s="19" t="s">
        <v>15</v>
      </c>
      <c r="F17" s="16" t="s">
        <v>6</v>
      </c>
      <c r="G17" s="13">
        <v>48</v>
      </c>
      <c r="H17" s="56"/>
      <c r="I17" s="30"/>
    </row>
    <row r="18" spans="2:11" ht="20.100000000000001" customHeight="1" x14ac:dyDescent="0.25">
      <c r="B18" s="29"/>
      <c r="D18" s="13" t="s">
        <v>16</v>
      </c>
      <c r="E18" s="19" t="s">
        <v>17</v>
      </c>
      <c r="F18" s="16" t="s">
        <v>6</v>
      </c>
      <c r="G18" s="13">
        <v>48</v>
      </c>
      <c r="H18" s="56"/>
      <c r="I18" s="30"/>
    </row>
    <row r="19" spans="2:11" ht="20.100000000000001" customHeight="1" x14ac:dyDescent="0.25">
      <c r="B19" s="29"/>
      <c r="D19" s="13" t="s">
        <v>18</v>
      </c>
      <c r="E19" s="19" t="s">
        <v>43</v>
      </c>
      <c r="F19" s="16" t="s">
        <v>6</v>
      </c>
      <c r="G19" s="13">
        <v>48</v>
      </c>
      <c r="H19" s="56"/>
      <c r="I19" s="30"/>
    </row>
    <row r="20" spans="2:11" ht="20.100000000000001" customHeight="1" x14ac:dyDescent="0.25">
      <c r="B20" s="29"/>
      <c r="D20" s="13" t="s">
        <v>19</v>
      </c>
      <c r="E20" s="19" t="s">
        <v>20</v>
      </c>
      <c r="F20" s="16" t="s">
        <v>6</v>
      </c>
      <c r="G20" s="13">
        <v>48</v>
      </c>
      <c r="H20" s="56"/>
      <c r="I20" s="30"/>
    </row>
    <row r="21" spans="2:11" ht="20.100000000000001" customHeight="1" x14ac:dyDescent="0.25">
      <c r="B21" s="29"/>
      <c r="D21" s="13" t="s">
        <v>21</v>
      </c>
      <c r="E21" s="19" t="s">
        <v>22</v>
      </c>
      <c r="F21" s="16" t="s">
        <v>6</v>
      </c>
      <c r="G21" s="13">
        <v>48</v>
      </c>
      <c r="H21" s="56"/>
      <c r="I21" s="30"/>
    </row>
    <row r="22" spans="2:11" ht="20.100000000000001" customHeight="1" x14ac:dyDescent="0.25">
      <c r="B22" s="29"/>
      <c r="D22" s="13" t="s">
        <v>23</v>
      </c>
      <c r="E22" s="19" t="s">
        <v>42</v>
      </c>
      <c r="F22" s="16" t="s">
        <v>6</v>
      </c>
      <c r="G22" s="13">
        <v>48</v>
      </c>
      <c r="H22" s="56"/>
      <c r="I22" s="30"/>
    </row>
    <row r="23" spans="2:11" ht="20.100000000000001" customHeight="1" x14ac:dyDescent="0.25">
      <c r="B23" s="29"/>
      <c r="D23" s="14" t="s">
        <v>24</v>
      </c>
      <c r="E23" s="20" t="s">
        <v>25</v>
      </c>
      <c r="F23" s="17" t="s">
        <v>6</v>
      </c>
      <c r="G23" s="14">
        <v>48</v>
      </c>
      <c r="H23" s="57"/>
      <c r="I23" s="30"/>
    </row>
    <row r="24" spans="2:11" ht="20.100000000000001" customHeight="1" x14ac:dyDescent="0.25">
      <c r="B24" s="29"/>
      <c r="D24" s="4" t="s">
        <v>36</v>
      </c>
      <c r="H24" s="61">
        <f>+SUMPRODUCT(G16:G23,H16:H23)</f>
        <v>0</v>
      </c>
      <c r="I24" s="30"/>
    </row>
    <row r="25" spans="2:11" ht="15" customHeight="1" thickBot="1" x14ac:dyDescent="0.3">
      <c r="B25" s="29"/>
      <c r="I25" s="30"/>
    </row>
    <row r="26" spans="2:11" ht="30" customHeight="1" thickBot="1" x14ac:dyDescent="0.3">
      <c r="B26" s="29"/>
      <c r="C26" s="48">
        <v>3</v>
      </c>
      <c r="D26" s="41"/>
      <c r="E26" s="41" t="s">
        <v>26</v>
      </c>
      <c r="H26" s="70" t="s">
        <v>44</v>
      </c>
      <c r="I26" s="30"/>
    </row>
    <row r="27" spans="2:11" x14ac:dyDescent="0.25">
      <c r="B27" s="29"/>
      <c r="H27" s="71"/>
      <c r="I27" s="30"/>
    </row>
    <row r="28" spans="2:11" ht="30" customHeight="1" x14ac:dyDescent="0.25">
      <c r="B28" s="29"/>
      <c r="D28" s="50" t="s">
        <v>1</v>
      </c>
      <c r="E28" s="50" t="s">
        <v>27</v>
      </c>
      <c r="F28" s="50" t="s">
        <v>3</v>
      </c>
      <c r="G28" s="50" t="s">
        <v>34</v>
      </c>
      <c r="H28" s="51" t="s">
        <v>33</v>
      </c>
      <c r="I28" s="30"/>
    </row>
    <row r="29" spans="2:11" ht="20.100000000000001" customHeight="1" x14ac:dyDescent="0.25">
      <c r="B29" s="29"/>
      <c r="D29" s="23" t="s">
        <v>28</v>
      </c>
      <c r="E29" s="22" t="s">
        <v>29</v>
      </c>
      <c r="F29" s="21" t="s">
        <v>6</v>
      </c>
      <c r="G29" s="21">
        <v>48</v>
      </c>
      <c r="H29" s="54"/>
      <c r="I29" s="30"/>
      <c r="K29" s="73"/>
    </row>
    <row r="30" spans="2:11" ht="20.100000000000001" customHeight="1" x14ac:dyDescent="0.25">
      <c r="B30" s="29"/>
      <c r="D30" s="4" t="s">
        <v>35</v>
      </c>
      <c r="H30" s="61">
        <f>+G29*H29</f>
        <v>0</v>
      </c>
      <c r="I30" s="30"/>
      <c r="K30" s="73"/>
    </row>
    <row r="31" spans="2:11" ht="15" customHeight="1" thickBot="1" x14ac:dyDescent="0.3">
      <c r="B31" s="29"/>
      <c r="H31" s="7"/>
      <c r="I31" s="30"/>
      <c r="K31" s="73"/>
    </row>
    <row r="32" spans="2:11" ht="24.95" customHeight="1" thickBot="1" x14ac:dyDescent="0.3">
      <c r="B32" s="29"/>
      <c r="D32" s="42" t="s">
        <v>47</v>
      </c>
      <c r="E32" s="43"/>
      <c r="F32" s="6"/>
      <c r="G32" s="6"/>
      <c r="H32" s="64">
        <v>691947.3</v>
      </c>
      <c r="I32" s="30"/>
      <c r="K32" s="74"/>
    </row>
    <row r="33" spans="2:11" ht="15" customHeight="1" thickBot="1" x14ac:dyDescent="0.3">
      <c r="B33" s="29"/>
      <c r="H33" s="7"/>
      <c r="I33" s="30"/>
      <c r="K33" s="73"/>
    </row>
    <row r="34" spans="2:11" ht="24.95" customHeight="1" thickBot="1" x14ac:dyDescent="0.3">
      <c r="B34" s="29"/>
      <c r="D34" s="5" t="s">
        <v>46</v>
      </c>
      <c r="E34" s="6"/>
      <c r="F34" s="6"/>
      <c r="G34" s="6"/>
      <c r="H34" s="10">
        <f>H30+H24+H11</f>
        <v>0</v>
      </c>
      <c r="I34" s="30"/>
      <c r="K34" s="73"/>
    </row>
    <row r="35" spans="2:11" ht="15" customHeight="1" x14ac:dyDescent="0.25">
      <c r="B35" s="29"/>
      <c r="H35" s="7"/>
      <c r="I35" s="30"/>
      <c r="K35" s="73"/>
    </row>
    <row r="36" spans="2:11" ht="15" customHeight="1" thickBot="1" x14ac:dyDescent="0.3">
      <c r="B36" s="29"/>
      <c r="H36" s="7"/>
      <c r="I36" s="30"/>
      <c r="K36" s="73"/>
    </row>
    <row r="37" spans="2:11" ht="30" customHeight="1" thickBot="1" x14ac:dyDescent="0.3">
      <c r="B37" s="29"/>
      <c r="C37" s="49">
        <v>4</v>
      </c>
      <c r="D37" s="41"/>
      <c r="E37" s="41" t="s">
        <v>40</v>
      </c>
      <c r="H37" s="75"/>
      <c r="I37" s="30"/>
      <c r="K37" s="73"/>
    </row>
    <row r="38" spans="2:11" ht="15" customHeight="1" thickBot="1" x14ac:dyDescent="0.3">
      <c r="B38" s="29"/>
      <c r="I38" s="30"/>
      <c r="K38" s="73"/>
    </row>
    <row r="39" spans="2:11" ht="24.95" customHeight="1" thickBot="1" x14ac:dyDescent="0.3">
      <c r="B39" s="29"/>
      <c r="D39" s="42" t="s">
        <v>45</v>
      </c>
      <c r="E39" s="44"/>
      <c r="F39" s="6"/>
      <c r="G39" s="6"/>
      <c r="H39" s="64">
        <v>76883.039999999994</v>
      </c>
      <c r="I39" s="30"/>
      <c r="K39" s="74"/>
    </row>
    <row r="40" spans="2:11" ht="15" customHeight="1" thickBot="1" x14ac:dyDescent="0.3">
      <c r="B40" s="29"/>
      <c r="H40" s="7"/>
      <c r="I40" s="30"/>
      <c r="K40" s="73"/>
    </row>
    <row r="41" spans="2:11" ht="24.95" customHeight="1" thickBot="1" x14ac:dyDescent="0.3">
      <c r="B41" s="29"/>
      <c r="D41" s="24" t="s">
        <v>38</v>
      </c>
      <c r="E41" s="25"/>
      <c r="F41" s="6"/>
      <c r="G41" s="6"/>
      <c r="H41" s="52"/>
      <c r="I41" s="30"/>
      <c r="K41" s="73"/>
    </row>
    <row r="42" spans="2:11" ht="15" customHeight="1" thickBot="1" x14ac:dyDescent="0.3">
      <c r="B42" s="29"/>
      <c r="H42" s="7"/>
      <c r="I42" s="30"/>
      <c r="K42" s="73"/>
    </row>
    <row r="43" spans="2:11" ht="24.95" customHeight="1" thickBot="1" x14ac:dyDescent="0.3">
      <c r="B43" s="29"/>
      <c r="D43" s="5" t="s">
        <v>41</v>
      </c>
      <c r="E43" s="6"/>
      <c r="F43" s="6"/>
      <c r="G43" s="6"/>
      <c r="H43" s="10">
        <f>+H39*(1-H41)</f>
        <v>76883.039999999994</v>
      </c>
      <c r="I43" s="30"/>
      <c r="K43" s="73"/>
    </row>
    <row r="44" spans="2:11" ht="15" customHeight="1" x14ac:dyDescent="0.25">
      <c r="B44" s="29"/>
      <c r="D44" s="4"/>
      <c r="E44" s="4"/>
      <c r="F44" s="4"/>
      <c r="G44" s="4"/>
      <c r="H44" s="7"/>
      <c r="I44" s="30"/>
      <c r="K44" s="73"/>
    </row>
    <row r="45" spans="2:11" ht="15" customHeight="1" thickBot="1" x14ac:dyDescent="0.3">
      <c r="B45" s="29"/>
      <c r="D45" s="4"/>
      <c r="E45" s="4"/>
      <c r="F45" s="4"/>
      <c r="G45" s="4"/>
      <c r="H45" s="7"/>
      <c r="I45" s="30"/>
      <c r="K45" s="73"/>
    </row>
    <row r="46" spans="2:11" ht="24.95" customHeight="1" thickBot="1" x14ac:dyDescent="0.3">
      <c r="B46" s="29"/>
      <c r="D46" s="45" t="s">
        <v>48</v>
      </c>
      <c r="E46" s="46"/>
      <c r="F46" s="6"/>
      <c r="G46" s="6"/>
      <c r="H46" s="11">
        <f>H43+H34</f>
        <v>76883.039999999994</v>
      </c>
      <c r="I46" s="30"/>
    </row>
    <row r="47" spans="2:11" ht="15" customHeight="1" thickBot="1" x14ac:dyDescent="0.3">
      <c r="B47" s="29"/>
      <c r="I47" s="30"/>
    </row>
    <row r="48" spans="2:11" ht="24.95" customHeight="1" thickBot="1" x14ac:dyDescent="0.3">
      <c r="B48" s="29"/>
      <c r="D48" s="45" t="s">
        <v>49</v>
      </c>
      <c r="E48" s="46"/>
      <c r="F48" s="6"/>
      <c r="G48" s="6"/>
      <c r="H48" s="11">
        <f>H46/2</f>
        <v>38441.519999999997</v>
      </c>
      <c r="I48" s="30"/>
    </row>
    <row r="49" spans="2:9" ht="15" customHeight="1" thickBot="1" x14ac:dyDescent="0.3">
      <c r="B49" s="29"/>
      <c r="I49" s="30"/>
    </row>
    <row r="50" spans="2:9" ht="24.95" customHeight="1" thickBot="1" x14ac:dyDescent="0.3">
      <c r="B50" s="29"/>
      <c r="D50" s="8" t="s">
        <v>39</v>
      </c>
      <c r="E50" s="9"/>
      <c r="F50" s="6"/>
      <c r="G50" s="6"/>
      <c r="H50" s="47">
        <f>IFERROR(1-(H46)/(H39+H32),"")</f>
        <v>0.89999999219593751</v>
      </c>
      <c r="I50" s="33"/>
    </row>
    <row r="51" spans="2:9" ht="30.75" customHeight="1" x14ac:dyDescent="0.25">
      <c r="B51" s="29"/>
      <c r="I51" s="30"/>
    </row>
    <row r="52" spans="2:9" ht="30" customHeight="1" x14ac:dyDescent="0.25">
      <c r="B52" s="29"/>
      <c r="D52" s="68" t="s">
        <v>31</v>
      </c>
      <c r="E52" s="69"/>
      <c r="H52" s="53"/>
      <c r="I52" s="30"/>
    </row>
    <row r="53" spans="2:9" x14ac:dyDescent="0.25">
      <c r="B53" s="29"/>
      <c r="I53" s="30"/>
    </row>
    <row r="54" spans="2:9" x14ac:dyDescent="0.25">
      <c r="B54" s="29"/>
      <c r="I54" s="30"/>
    </row>
    <row r="55" spans="2:9" ht="30" customHeight="1" x14ac:dyDescent="0.25">
      <c r="B55" s="29"/>
      <c r="D55" s="66" t="s">
        <v>32</v>
      </c>
      <c r="E55" s="67"/>
      <c r="H55" s="53"/>
      <c r="I55" s="30"/>
    </row>
    <row r="56" spans="2:9" x14ac:dyDescent="0.25">
      <c r="B56" s="29"/>
      <c r="I56" s="30"/>
    </row>
    <row r="57" spans="2:9" ht="75" customHeight="1" x14ac:dyDescent="0.25">
      <c r="B57" s="29"/>
      <c r="D57" s="66" t="s">
        <v>50</v>
      </c>
      <c r="E57" s="67"/>
      <c r="I57" s="30"/>
    </row>
    <row r="58" spans="2:9" x14ac:dyDescent="0.25">
      <c r="B58" s="34"/>
      <c r="C58" s="35"/>
      <c r="D58" s="35"/>
      <c r="E58" s="35"/>
      <c r="F58" s="35"/>
      <c r="G58" s="35"/>
      <c r="H58" s="36"/>
      <c r="I58" s="37"/>
    </row>
  </sheetData>
  <sheetProtection selectLockedCells="1"/>
  <mergeCells count="6">
    <mergeCell ref="D57:E57"/>
    <mergeCell ref="D55:E55"/>
    <mergeCell ref="D52:E52"/>
    <mergeCell ref="H5:H6"/>
    <mergeCell ref="H13:H14"/>
    <mergeCell ref="H26:H2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DT x</vt:lpstr>
      <vt:lpstr>'DT x'!Area_stampa</vt:lpstr>
    </vt:vector>
  </TitlesOfParts>
  <Company>Autostrade // Per L'Italia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Gambirasi, Claudio</dc:creator>
  <cp:lastModifiedBy>Campobasso Losacco, Emanuele</cp:lastModifiedBy>
  <cp:lastPrinted>2018-12-17T10:10:17Z</cp:lastPrinted>
  <dcterms:created xsi:type="dcterms:W3CDTF">2018-11-09T08:13:43Z</dcterms:created>
  <dcterms:modified xsi:type="dcterms:W3CDTF">2019-03-11T16:26:10Z</dcterms:modified>
</cp:coreProperties>
</file>